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ondakay920\OneDrive\Documents\Beaver Glen 2026\Board Meeting Documents\"/>
    </mc:Choice>
  </mc:AlternateContent>
  <xr:revisionPtr revIDLastSave="0" documentId="13_ncr:1_{F54ED353-CB8D-4CE3-8190-DEECC968D7E7}" xr6:coauthVersionLast="47" xr6:coauthVersionMax="47" xr10:uidLastSave="{00000000-0000-0000-0000-000000000000}"/>
  <bookViews>
    <workbookView xWindow="1005" yWindow="2205" windowWidth="22995" windowHeight="10575" xr2:uid="{00000000-000D-0000-FFFF-FFFF00000000}"/>
  </bookViews>
  <sheets>
    <sheet name="Sheet1" sheetId="1" r:id="rId1"/>
  </sheets>
  <definedNames>
    <definedName name="_xlnm.Print_Area" localSheetId="0">Sheet1!$A$1:$W$20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N13" i="1"/>
  <c r="N12" i="1"/>
  <c r="N11" i="1"/>
  <c r="N10" i="1"/>
  <c r="N9" i="1"/>
  <c r="N8" i="1"/>
  <c r="N7" i="1"/>
  <c r="N6" i="1"/>
  <c r="N5" i="1"/>
  <c r="N4" i="1"/>
  <c r="N3" i="1"/>
  <c r="N2" i="1"/>
  <c r="M14" i="1" l="1"/>
  <c r="L14" i="1"/>
  <c r="K14" i="1"/>
  <c r="J14" i="1"/>
  <c r="I14" i="1"/>
  <c r="H14" i="1"/>
  <c r="G14" i="1"/>
  <c r="F14" i="1"/>
  <c r="E14" i="1"/>
  <c r="D14" i="1"/>
  <c r="C14" i="1"/>
  <c r="B4" i="1"/>
  <c r="B14" i="1" s="1"/>
  <c r="B3" i="1"/>
  <c r="I19" i="1"/>
  <c r="H19" i="1"/>
  <c r="N14" i="1" l="1"/>
  <c r="E19" i="1"/>
  <c r="C19" i="1"/>
  <c r="M19" i="1"/>
  <c r="L19" i="1"/>
  <c r="K19" i="1"/>
  <c r="J19" i="1"/>
  <c r="F19" i="1"/>
  <c r="G19" i="1"/>
  <c r="D19" i="1"/>
  <c r="B19" i="1"/>
  <c r="W19" i="1"/>
  <c r="W14" i="1"/>
  <c r="V19" i="1"/>
  <c r="V14" i="1"/>
  <c r="R14" i="1"/>
  <c r="T14" i="1"/>
  <c r="U14" i="1"/>
  <c r="T19" i="1"/>
  <c r="U19" i="1"/>
  <c r="O19" i="1"/>
  <c r="P19" i="1"/>
  <c r="Q19" i="1"/>
  <c r="R19" i="1"/>
  <c r="S19" i="1"/>
  <c r="P14" i="1"/>
  <c r="O14" i="1"/>
  <c r="Q14" i="1" l="1"/>
  <c r="S14" i="1"/>
</calcChain>
</file>

<file path=xl/sharedStrings.xml><?xml version="1.0" encoding="utf-8"?>
<sst xmlns="http://schemas.openxmlformats.org/spreadsheetml/2006/main" count="42" uniqueCount="34">
  <si>
    <t>Checking Balance</t>
  </si>
  <si>
    <t>Investment Acct Balance</t>
  </si>
  <si>
    <t>January</t>
  </si>
  <si>
    <t>February</t>
  </si>
  <si>
    <t>March</t>
  </si>
  <si>
    <t>April</t>
  </si>
  <si>
    <t>May</t>
  </si>
  <si>
    <t>YTD</t>
  </si>
  <si>
    <t>Clubhouse Rental</t>
  </si>
  <si>
    <t>Interest on Savings Acct</t>
  </si>
  <si>
    <t>Interest on Checking Acct</t>
  </si>
  <si>
    <t>Misc Explanation:</t>
  </si>
  <si>
    <t>June</t>
  </si>
  <si>
    <t>Bank Cash Rewards</t>
  </si>
  <si>
    <t>July</t>
  </si>
  <si>
    <t>August</t>
  </si>
  <si>
    <t>Total Cash on Hand</t>
  </si>
  <si>
    <t>Sept</t>
  </si>
  <si>
    <t>Oct</t>
  </si>
  <si>
    <t>Nov</t>
  </si>
  <si>
    <t>Donations/Overpayments</t>
  </si>
  <si>
    <t>Current Year Assessments</t>
  </si>
  <si>
    <t>Past Years Assessments</t>
  </si>
  <si>
    <t>Total Income Month</t>
  </si>
  <si>
    <t>Dec</t>
  </si>
  <si>
    <t>Aug</t>
  </si>
  <si>
    <t>Lake Assoc Dues</t>
  </si>
  <si>
    <t>Flint Electric Credit</t>
  </si>
  <si>
    <t>Sub Total</t>
  </si>
  <si>
    <t>NSF Checks</t>
  </si>
  <si>
    <t>Refundable  Security Dep</t>
  </si>
  <si>
    <t>Clubhouse Security Dep</t>
  </si>
  <si>
    <t>Other Credits-Popcorn Sales</t>
  </si>
  <si>
    <t>Income Statement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</si>
</sst>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D0D0D"/>
      <name val="Arial"/>
      <family val="2"/>
    </font>
    <font>
      <sz val="11"/>
      <color rgb="FF0D0D0D"/>
      <name val="Calibri"/>
      <family val="2"/>
      <scheme val="minor"/>
    </font>
    <font>
      <sz val="11"/>
      <color rgb="FF0D0D0D"/>
      <name val="Arial"/>
      <family val="2"/>
    </font>
    <font>
      <sz val="10"/>
      <color rgb="FF0D0D0D"/>
      <name val="Arial Narrow"/>
      <family val="2"/>
    </font>
    <font>
      <sz val="10"/>
      <color rgb="FF0D0D0D"/>
      <name val="Arial Blac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indexed="64"/>
      </top>
      <bottom style="medium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 readingOrder="1"/>
    </xf>
    <xf numFmtId="0" fontId="6" fillId="0" borderId="4" xfId="0" applyFont="1" applyBorder="1" applyAlignment="1">
      <alignment horizontal="left" vertical="top" wrapText="1" readingOrder="1"/>
    </xf>
    <xf numFmtId="0" fontId="6" fillId="0" borderId="6" xfId="0" applyFont="1" applyBorder="1" applyAlignment="1">
      <alignment horizontal="left" vertical="top" wrapText="1" readingOrder="1"/>
    </xf>
    <xf numFmtId="0" fontId="7" fillId="0" borderId="5" xfId="0" applyFont="1" applyBorder="1" applyAlignment="1">
      <alignment horizontal="left" vertical="top" wrapText="1" readingOrder="1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/>
    </xf>
    <xf numFmtId="0" fontId="1" fillId="0" borderId="9" xfId="0" applyFont="1" applyBorder="1" applyAlignment="1">
      <alignment wrapText="1"/>
    </xf>
    <xf numFmtId="0" fontId="5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 readingOrder="1"/>
    </xf>
    <xf numFmtId="0" fontId="7" fillId="0" borderId="12" xfId="0" applyFont="1" applyBorder="1" applyAlignment="1">
      <alignment horizontal="left" vertical="top" wrapText="1" readingOrder="1"/>
    </xf>
    <xf numFmtId="2" fontId="4" fillId="0" borderId="1" xfId="0" applyNumberFormat="1" applyFont="1" applyBorder="1" applyAlignment="1">
      <alignment horizontal="left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left"/>
    </xf>
    <xf numFmtId="164" fontId="4" fillId="0" borderId="13" xfId="0" applyNumberFormat="1" applyFont="1" applyBorder="1" applyAlignment="1">
      <alignment horizontal="left"/>
    </xf>
    <xf numFmtId="2" fontId="4" fillId="0" borderId="14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top" wrapText="1" readingOrder="1"/>
    </xf>
    <xf numFmtId="0" fontId="1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top" wrapText="1" readingOrder="1"/>
    </xf>
    <xf numFmtId="2" fontId="4" fillId="0" borderId="1" xfId="0" applyNumberFormat="1" applyFont="1" applyBorder="1"/>
    <xf numFmtId="164" fontId="4" fillId="0" borderId="4" xfId="0" applyNumberFormat="1" applyFont="1" applyBorder="1" applyAlignment="1">
      <alignment horizont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0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"/>
  <sheetViews>
    <sheetView showGridLines="0" tabSelected="1" showRuler="0" zoomScaleNormal="100" workbookViewId="0">
      <selection activeCell="E13" sqref="E13"/>
    </sheetView>
  </sheetViews>
  <sheetFormatPr defaultRowHeight="15" x14ac:dyDescent="0.25"/>
  <cols>
    <col min="1" max="1" width="28.5703125" style="2" customWidth="1"/>
    <col min="2" max="6" width="13.7109375" style="2" customWidth="1"/>
    <col min="7" max="7" width="11.5703125" style="2" customWidth="1"/>
    <col min="8" max="8" width="12.28515625" style="2" customWidth="1"/>
    <col min="9" max="9" width="10.5703125" style="2" customWidth="1"/>
    <col min="10" max="10" width="10.85546875" style="2" customWidth="1"/>
    <col min="11" max="11" width="11.42578125" style="2" customWidth="1"/>
    <col min="12" max="12" width="10.7109375" style="2" customWidth="1"/>
    <col min="13" max="13" width="12.28515625" style="2" customWidth="1"/>
    <col min="14" max="14" width="13.7109375" style="2" customWidth="1"/>
    <col min="15" max="15" width="13.7109375" style="2" hidden="1" customWidth="1"/>
    <col min="16" max="23" width="14.140625" style="2" hidden="1" customWidth="1"/>
    <col min="24" max="25" width="14.140625" style="2" customWidth="1"/>
    <col min="26" max="26" width="12.5703125" style="2" customWidth="1"/>
    <col min="27" max="28" width="9.140625" style="2"/>
    <col min="29" max="29" width="27.140625" style="2" customWidth="1"/>
    <col min="30" max="16384" width="9.140625" style="2"/>
  </cols>
  <sheetData>
    <row r="1" spans="1:25" ht="15.95" customHeight="1" thickBot="1" x14ac:dyDescent="0.3">
      <c r="A1" s="15" t="s">
        <v>33</v>
      </c>
      <c r="B1" s="3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12</v>
      </c>
      <c r="H1" s="1" t="s">
        <v>14</v>
      </c>
      <c r="I1" s="1" t="s">
        <v>25</v>
      </c>
      <c r="J1" s="1" t="s">
        <v>17</v>
      </c>
      <c r="K1" s="1" t="s">
        <v>18</v>
      </c>
      <c r="L1" s="1" t="s">
        <v>19</v>
      </c>
      <c r="M1" s="1" t="s">
        <v>24</v>
      </c>
      <c r="N1" s="1" t="s">
        <v>7</v>
      </c>
      <c r="O1" s="1" t="s">
        <v>5</v>
      </c>
      <c r="P1" s="1" t="s">
        <v>6</v>
      </c>
      <c r="Q1" s="17" t="s">
        <v>12</v>
      </c>
      <c r="R1" s="17" t="s">
        <v>14</v>
      </c>
      <c r="S1" s="17" t="s">
        <v>15</v>
      </c>
      <c r="T1" s="17" t="s">
        <v>17</v>
      </c>
      <c r="U1" s="17" t="s">
        <v>18</v>
      </c>
      <c r="V1" s="17" t="s">
        <v>19</v>
      </c>
      <c r="W1" s="17" t="s">
        <v>24</v>
      </c>
      <c r="X1" s="26"/>
      <c r="Y1" s="26"/>
    </row>
    <row r="2" spans="1:25" x14ac:dyDescent="0.25">
      <c r="A2" s="16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>
        <f>SUM(B2:M2)</f>
        <v>0</v>
      </c>
      <c r="O2" s="10"/>
      <c r="P2" s="4"/>
      <c r="Q2" s="4"/>
      <c r="R2" s="4"/>
      <c r="S2" s="10"/>
      <c r="T2" s="10"/>
      <c r="U2" s="10"/>
      <c r="V2" s="24"/>
      <c r="W2" s="24"/>
      <c r="X2" s="27"/>
      <c r="Y2" s="27"/>
    </row>
    <row r="3" spans="1:25" x14ac:dyDescent="0.25">
      <c r="A3" s="5" t="s">
        <v>21</v>
      </c>
      <c r="B3" s="32">
        <f>398+437.25+140+397.5+39.75+437.25+437.25</f>
        <v>2287</v>
      </c>
      <c r="C3" s="32">
        <v>150</v>
      </c>
      <c r="D3" s="32">
        <v>497.5</v>
      </c>
      <c r="E3" s="32">
        <v>860</v>
      </c>
      <c r="F3" s="32">
        <v>2115</v>
      </c>
      <c r="G3" s="32"/>
      <c r="H3" s="32"/>
      <c r="I3" s="32"/>
      <c r="J3" s="32"/>
      <c r="K3" s="32"/>
      <c r="L3" s="32"/>
      <c r="M3" s="32"/>
      <c r="N3" s="32">
        <f t="shared" ref="N3:N13" si="0">SUM(B3:M3)</f>
        <v>5909.5</v>
      </c>
      <c r="O3" s="10"/>
      <c r="P3" s="10"/>
      <c r="Q3" s="10"/>
      <c r="R3" s="10"/>
      <c r="S3" s="10"/>
      <c r="T3" s="10"/>
      <c r="U3" s="10"/>
      <c r="V3" s="21"/>
      <c r="W3" s="21"/>
      <c r="X3" s="27"/>
      <c r="Y3" s="27"/>
    </row>
    <row r="4" spans="1:25" x14ac:dyDescent="0.25">
      <c r="A4" s="14" t="s">
        <v>8</v>
      </c>
      <c r="B4" s="32">
        <f>225+125</f>
        <v>350</v>
      </c>
      <c r="C4" s="32">
        <v>100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>
        <f t="shared" si="0"/>
        <v>450</v>
      </c>
      <c r="O4" s="10"/>
      <c r="P4" s="10"/>
      <c r="Q4" s="10"/>
      <c r="R4" s="10"/>
      <c r="S4" s="10"/>
      <c r="T4" s="10"/>
      <c r="U4" s="10"/>
      <c r="V4" s="21"/>
      <c r="W4" s="21"/>
      <c r="X4" s="32"/>
      <c r="Y4" s="27"/>
    </row>
    <row r="5" spans="1:25" x14ac:dyDescent="0.25">
      <c r="A5" s="14" t="s">
        <v>26</v>
      </c>
      <c r="B5" s="32">
        <v>735</v>
      </c>
      <c r="C5" s="32">
        <v>315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>
        <f t="shared" si="0"/>
        <v>1050</v>
      </c>
      <c r="O5" s="10"/>
      <c r="P5" s="10"/>
      <c r="Q5" s="10"/>
      <c r="R5" s="10"/>
      <c r="S5" s="10"/>
      <c r="T5" s="10"/>
      <c r="U5" s="10"/>
      <c r="V5" s="21"/>
      <c r="W5" s="21"/>
      <c r="X5" s="27"/>
      <c r="Y5" s="27"/>
    </row>
    <row r="6" spans="1:25" x14ac:dyDescent="0.25">
      <c r="A6" s="14" t="s">
        <v>20</v>
      </c>
      <c r="B6" s="32"/>
      <c r="C6" s="32"/>
      <c r="D6" s="32">
        <v>19.45</v>
      </c>
      <c r="E6" s="32"/>
      <c r="F6" s="32"/>
      <c r="G6" s="32"/>
      <c r="H6" s="32"/>
      <c r="I6" s="32"/>
      <c r="J6" s="32"/>
      <c r="K6" s="32"/>
      <c r="L6" s="32"/>
      <c r="M6" s="32"/>
      <c r="N6" s="32">
        <f t="shared" si="0"/>
        <v>19.45</v>
      </c>
      <c r="O6" s="20"/>
      <c r="P6" s="10"/>
      <c r="Q6" s="10"/>
      <c r="R6" s="20"/>
      <c r="S6" s="20"/>
      <c r="T6" s="10"/>
      <c r="U6" s="20"/>
      <c r="V6" s="22"/>
      <c r="W6" s="22"/>
      <c r="X6" s="28"/>
      <c r="Y6" s="28"/>
    </row>
    <row r="7" spans="1:25" x14ac:dyDescent="0.25">
      <c r="A7" s="14" t="s">
        <v>27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>
        <f t="shared" si="0"/>
        <v>0</v>
      </c>
      <c r="O7" s="20"/>
      <c r="P7" s="20"/>
      <c r="Q7" s="20"/>
      <c r="R7" s="20"/>
      <c r="S7" s="20"/>
      <c r="T7" s="20"/>
      <c r="U7" s="20"/>
      <c r="V7" s="22"/>
      <c r="W7" s="22"/>
      <c r="X7" s="28"/>
      <c r="Y7" s="28"/>
    </row>
    <row r="8" spans="1:25" x14ac:dyDescent="0.25">
      <c r="A8" s="14" t="s">
        <v>32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>
        <f t="shared" si="0"/>
        <v>0</v>
      </c>
      <c r="O8" s="20"/>
      <c r="P8" s="20"/>
      <c r="Q8" s="20"/>
      <c r="R8" s="20"/>
      <c r="S8" s="20"/>
      <c r="T8" s="20"/>
      <c r="U8" s="20"/>
      <c r="V8" s="22"/>
      <c r="W8" s="22"/>
      <c r="X8" s="28"/>
      <c r="Y8" s="28"/>
    </row>
    <row r="9" spans="1:25" x14ac:dyDescent="0.25">
      <c r="A9" s="14" t="s">
        <v>31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>
        <f t="shared" si="0"/>
        <v>0</v>
      </c>
      <c r="O9" s="20"/>
      <c r="P9" s="20"/>
      <c r="Q9" s="20"/>
      <c r="R9" s="20"/>
      <c r="S9" s="20"/>
      <c r="T9" s="20"/>
      <c r="U9" s="20"/>
      <c r="V9" s="22"/>
      <c r="W9" s="22"/>
      <c r="X9" s="28"/>
      <c r="Y9" s="28"/>
    </row>
    <row r="10" spans="1:25" x14ac:dyDescent="0.25">
      <c r="A10" s="14" t="s">
        <v>28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>
        <f t="shared" si="0"/>
        <v>0</v>
      </c>
      <c r="O10" s="20"/>
      <c r="P10" s="20"/>
      <c r="Q10" s="20"/>
      <c r="R10" s="20"/>
      <c r="S10" s="20"/>
      <c r="T10" s="20"/>
      <c r="U10" s="20"/>
      <c r="V10" s="22"/>
      <c r="W10" s="22"/>
      <c r="X10" s="28"/>
      <c r="Y10" s="28"/>
    </row>
    <row r="11" spans="1:25" x14ac:dyDescent="0.25">
      <c r="A11" s="14" t="s">
        <v>9</v>
      </c>
      <c r="B11" s="32">
        <v>0.38</v>
      </c>
      <c r="C11" s="32">
        <v>0.35</v>
      </c>
      <c r="D11" s="32">
        <v>0.51</v>
      </c>
      <c r="E11" s="32">
        <v>0.49</v>
      </c>
      <c r="F11" s="32">
        <v>0.51</v>
      </c>
      <c r="G11" s="32"/>
      <c r="H11" s="32"/>
      <c r="I11" s="32"/>
      <c r="J11" s="32"/>
      <c r="K11" s="32"/>
      <c r="L11" s="32"/>
      <c r="M11" s="32"/>
      <c r="N11" s="32">
        <f t="shared" si="0"/>
        <v>2.2400000000000002</v>
      </c>
      <c r="O11" s="10"/>
      <c r="P11" s="10"/>
      <c r="Q11" s="10"/>
      <c r="R11" s="10"/>
      <c r="S11" s="10"/>
      <c r="T11" s="10"/>
      <c r="U11" s="10"/>
      <c r="V11" s="21"/>
      <c r="W11" s="21"/>
      <c r="X11" s="27"/>
      <c r="Y11" s="27"/>
    </row>
    <row r="12" spans="1:25" x14ac:dyDescent="0.25">
      <c r="A12" s="14" t="s">
        <v>10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>
        <f t="shared" si="0"/>
        <v>0</v>
      </c>
      <c r="O12" s="4"/>
      <c r="P12" s="4"/>
      <c r="Q12" s="4"/>
      <c r="R12" s="4"/>
      <c r="S12" s="4"/>
      <c r="T12" s="4"/>
      <c r="U12" s="4"/>
      <c r="V12" s="23"/>
      <c r="W12" s="23"/>
      <c r="X12" s="29"/>
      <c r="Y12" s="29"/>
    </row>
    <row r="13" spans="1:25" x14ac:dyDescent="0.25">
      <c r="A13" s="5" t="s">
        <v>13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>
        <f t="shared" si="0"/>
        <v>0</v>
      </c>
      <c r="O13" s="4"/>
      <c r="P13" s="4"/>
      <c r="Q13" s="10"/>
      <c r="R13" s="10"/>
      <c r="S13" s="10"/>
      <c r="T13" s="10"/>
      <c r="U13" s="10"/>
      <c r="V13" s="21"/>
      <c r="W13" s="21"/>
      <c r="X13" s="27"/>
      <c r="Y13" s="27"/>
    </row>
    <row r="14" spans="1:25" x14ac:dyDescent="0.25">
      <c r="A14" s="14" t="s">
        <v>23</v>
      </c>
      <c r="B14" s="32">
        <f>SUM(B3:B13)</f>
        <v>3372.38</v>
      </c>
      <c r="C14" s="32">
        <f>SUM(C3:C13)</f>
        <v>565.35</v>
      </c>
      <c r="D14" s="32">
        <f>SUM(D3:D13)</f>
        <v>517.46</v>
      </c>
      <c r="E14" s="32">
        <f t="shared" ref="E14:M14" si="1">SUM(E3:E13)</f>
        <v>860.49</v>
      </c>
      <c r="F14" s="32">
        <f t="shared" si="1"/>
        <v>2115.5100000000002</v>
      </c>
      <c r="G14" s="32">
        <f t="shared" si="1"/>
        <v>0</v>
      </c>
      <c r="H14" s="32">
        <f t="shared" si="1"/>
        <v>0</v>
      </c>
      <c r="I14" s="32">
        <f t="shared" si="1"/>
        <v>0</v>
      </c>
      <c r="J14" s="32">
        <f t="shared" si="1"/>
        <v>0</v>
      </c>
      <c r="K14" s="32">
        <f t="shared" si="1"/>
        <v>0</v>
      </c>
      <c r="L14" s="32">
        <f t="shared" si="1"/>
        <v>0</v>
      </c>
      <c r="M14" s="32">
        <f t="shared" si="1"/>
        <v>0</v>
      </c>
      <c r="N14" s="32">
        <f>SUM(B14:M14)</f>
        <v>7431.1900000000005</v>
      </c>
      <c r="O14" s="11">
        <f t="shared" ref="O14:S14" si="2">SUM(O2:O13)</f>
        <v>0</v>
      </c>
      <c r="P14" s="11">
        <f t="shared" si="2"/>
        <v>0</v>
      </c>
      <c r="Q14" s="11">
        <f>SUM(Q3)</f>
        <v>0</v>
      </c>
      <c r="R14" s="11">
        <f t="shared" ref="R14" si="3">SUM(R2:R13)</f>
        <v>0</v>
      </c>
      <c r="S14" s="11">
        <f t="shared" si="2"/>
        <v>0</v>
      </c>
      <c r="T14" s="11">
        <f t="shared" ref="T14:W14" si="4">SUM(T2:T13)</f>
        <v>0</v>
      </c>
      <c r="U14" s="11">
        <f t="shared" si="4"/>
        <v>0</v>
      </c>
      <c r="V14" s="11">
        <f t="shared" si="4"/>
        <v>0</v>
      </c>
      <c r="W14" s="11">
        <f t="shared" si="4"/>
        <v>0</v>
      </c>
      <c r="X14" s="30"/>
      <c r="Y14" s="30"/>
    </row>
    <row r="15" spans="1:25" x14ac:dyDescent="0.25">
      <c r="A15" s="14" t="s">
        <v>29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11"/>
      <c r="P15" s="11"/>
      <c r="Q15" s="11"/>
      <c r="R15" s="11"/>
      <c r="S15" s="11"/>
      <c r="T15" s="11"/>
      <c r="U15" s="11"/>
      <c r="V15" s="11"/>
      <c r="W15" s="11"/>
      <c r="X15" s="30"/>
      <c r="Y15" s="30"/>
    </row>
    <row r="16" spans="1:25" x14ac:dyDescent="0.25">
      <c r="A16" s="14" t="s">
        <v>30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12"/>
      <c r="P16" s="11"/>
      <c r="Q16" s="11"/>
      <c r="R16" s="11"/>
      <c r="S16" s="11"/>
      <c r="T16" s="11"/>
      <c r="U16" s="11"/>
      <c r="V16" s="11"/>
      <c r="W16" s="11"/>
      <c r="X16" s="30"/>
      <c r="Y16" s="30"/>
    </row>
    <row r="17" spans="1:25" x14ac:dyDescent="0.25">
      <c r="A17" s="14" t="s">
        <v>0</v>
      </c>
      <c r="B17" s="11">
        <v>31428.16</v>
      </c>
      <c r="C17" s="11">
        <v>28502.09</v>
      </c>
      <c r="D17" s="11">
        <v>16331.53</v>
      </c>
      <c r="E17" s="11">
        <v>12019.24</v>
      </c>
      <c r="F17" s="11">
        <v>7913.31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30"/>
      <c r="Y17" s="30"/>
    </row>
    <row r="18" spans="1:25" x14ac:dyDescent="0.25">
      <c r="A18" s="14" t="s">
        <v>1</v>
      </c>
      <c r="B18" s="11">
        <v>15010.9</v>
      </c>
      <c r="C18" s="11">
        <v>15011.25</v>
      </c>
      <c r="D18" s="11">
        <f>15011.25+5000+0.51</f>
        <v>20011.759999999998</v>
      </c>
      <c r="E18" s="11">
        <v>20012.25</v>
      </c>
      <c r="F18" s="11">
        <v>20012.759999999998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30"/>
      <c r="Y18" s="30"/>
    </row>
    <row r="19" spans="1:25" x14ac:dyDescent="0.25">
      <c r="A19" s="14" t="s">
        <v>16</v>
      </c>
      <c r="B19" s="11">
        <f t="shared" ref="B19:I19" si="5">SUM(B17:B18)</f>
        <v>46439.06</v>
      </c>
      <c r="C19" s="11">
        <f>SUM(C17:C18)</f>
        <v>43513.34</v>
      </c>
      <c r="D19" s="11">
        <f t="shared" si="5"/>
        <v>36343.29</v>
      </c>
      <c r="E19" s="11">
        <f t="shared" si="5"/>
        <v>32031.489999999998</v>
      </c>
      <c r="F19" s="11">
        <f t="shared" si="5"/>
        <v>27926.07</v>
      </c>
      <c r="G19" s="11">
        <f t="shared" si="5"/>
        <v>0</v>
      </c>
      <c r="H19" s="11">
        <f t="shared" si="5"/>
        <v>0</v>
      </c>
      <c r="I19" s="11">
        <f t="shared" si="5"/>
        <v>0</v>
      </c>
      <c r="J19" s="11">
        <f t="shared" ref="J19:M19" si="6">SUM(J17:J18)</f>
        <v>0</v>
      </c>
      <c r="K19" s="11">
        <f t="shared" si="6"/>
        <v>0</v>
      </c>
      <c r="L19" s="11">
        <f t="shared" si="6"/>
        <v>0</v>
      </c>
      <c r="M19" s="11">
        <f t="shared" si="6"/>
        <v>0</v>
      </c>
      <c r="N19" s="11"/>
      <c r="O19" s="11">
        <f t="shared" ref="O19:S19" si="7">SUM(O17:O18)</f>
        <v>0</v>
      </c>
      <c r="P19" s="11">
        <f t="shared" si="7"/>
        <v>0</v>
      </c>
      <c r="Q19" s="11">
        <f t="shared" si="7"/>
        <v>0</v>
      </c>
      <c r="R19" s="11">
        <f t="shared" si="7"/>
        <v>0</v>
      </c>
      <c r="S19" s="11">
        <f t="shared" si="7"/>
        <v>0</v>
      </c>
      <c r="T19" s="11">
        <f t="shared" ref="T19:W19" si="8">SUM(T17:T18)</f>
        <v>0</v>
      </c>
      <c r="U19" s="11">
        <f t="shared" si="8"/>
        <v>0</v>
      </c>
      <c r="V19" s="11">
        <f t="shared" si="8"/>
        <v>0</v>
      </c>
      <c r="W19" s="11">
        <f t="shared" si="8"/>
        <v>0</v>
      </c>
      <c r="X19" s="30"/>
      <c r="Y19" s="30"/>
    </row>
    <row r="20" spans="1:25" ht="60" customHeight="1" thickBot="1" x14ac:dyDescent="0.3">
      <c r="A20" s="13" t="s">
        <v>11</v>
      </c>
      <c r="B20" s="18"/>
      <c r="C20" s="6"/>
      <c r="D20" s="6"/>
      <c r="E20" s="34"/>
      <c r="F20" s="6"/>
      <c r="G20" s="6"/>
      <c r="H20" s="33"/>
      <c r="I20" s="6"/>
      <c r="J20" s="6"/>
      <c r="K20" s="6"/>
      <c r="L20" s="6"/>
      <c r="M20" s="6"/>
      <c r="N20" s="7"/>
      <c r="O20" s="8"/>
      <c r="P20" s="9"/>
      <c r="Q20" s="9"/>
      <c r="R20" s="9"/>
      <c r="S20" s="9"/>
      <c r="T20" s="6"/>
      <c r="U20" s="6"/>
      <c r="V20" s="25"/>
      <c r="W20" s="11"/>
      <c r="X20" s="30"/>
      <c r="Y20" s="30"/>
    </row>
    <row r="21" spans="1:25" ht="60" customHeight="1" thickBot="1" x14ac:dyDescent="0.3">
      <c r="F21" s="2">
        <v>20012.759999999998</v>
      </c>
      <c r="V21" s="19"/>
      <c r="W21" s="31"/>
      <c r="X21" s="31"/>
    </row>
    <row r="22" spans="1:25" ht="60" customHeight="1" x14ac:dyDescent="0.25"/>
    <row r="23" spans="1:25" ht="60" customHeight="1" x14ac:dyDescent="0.25"/>
    <row r="24" spans="1:25" ht="60" customHeight="1" x14ac:dyDescent="0.25"/>
    <row r="25" spans="1:25" ht="60" customHeight="1" x14ac:dyDescent="0.25"/>
    <row r="26" spans="1:25" ht="60" customHeight="1" x14ac:dyDescent="0.25"/>
    <row r="27" spans="1:25" ht="60" customHeight="1" x14ac:dyDescent="0.25"/>
    <row r="28" spans="1:25" ht="60" customHeight="1" x14ac:dyDescent="0.25"/>
    <row r="29" spans="1:25" ht="60" customHeight="1" x14ac:dyDescent="0.25"/>
    <row r="30" spans="1:25" ht="60" customHeight="1" x14ac:dyDescent="0.25"/>
    <row r="31" spans="1:25" ht="60" customHeight="1" x14ac:dyDescent="0.25"/>
    <row r="32" spans="1:25" ht="60" customHeight="1" x14ac:dyDescent="0.25"/>
    <row r="33" ht="60" customHeight="1" x14ac:dyDescent="0.25"/>
    <row r="34" ht="60" customHeight="1" x14ac:dyDescent="0.25"/>
    <row r="35" ht="60" customHeight="1" x14ac:dyDescent="0.25"/>
    <row r="36" ht="60" customHeight="1" x14ac:dyDescent="0.25"/>
    <row r="37" ht="60" customHeight="1" x14ac:dyDescent="0.25"/>
  </sheetData>
  <pageMargins left="0.25" right="0.25" top="0.75" bottom="0.75" header="0.3" footer="0.3"/>
  <pageSetup fitToHeight="0" orientation="portrait" r:id="rId1"/>
  <headerFooter>
    <oddHeader>&amp;CBEAVER GLEN ASSOCIATION, INC.
2026 MONTHLY REVENUE &amp; ACCOUNT BALANCES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 Carpenter</dc:creator>
  <cp:lastModifiedBy>Rhonda Carpenter</cp:lastModifiedBy>
  <cp:lastPrinted>2026-05-26T17:00:57Z</cp:lastPrinted>
  <dcterms:created xsi:type="dcterms:W3CDTF">2017-06-20T15:38:59Z</dcterms:created>
  <dcterms:modified xsi:type="dcterms:W3CDTF">2026-06-10T18:41:50Z</dcterms:modified>
</cp:coreProperties>
</file>